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DC34F97B-C5DA-474E-B148-A264425A59E6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.1" sheetId="4" r:id="rId1"/>
  </sheets>
  <definedNames>
    <definedName name="_xlnm._FilterDatabase" localSheetId="0" hidden="1">'3.1.1'!$B$6:$M$6</definedName>
    <definedName name="_xlnm.Print_Area" localSheetId="0">'3.1.1'!$A$1:$M$23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4" l="1"/>
  <c r="G14" i="4"/>
  <c r="J14" i="4" s="1"/>
  <c r="L14" i="4" s="1"/>
  <c r="G13" i="4"/>
  <c r="J13" i="4" s="1"/>
  <c r="L13" i="4" s="1"/>
  <c r="G12" i="4"/>
  <c r="G11" i="4"/>
  <c r="J11" i="4"/>
  <c r="L11" i="4" s="1"/>
  <c r="G8" i="4"/>
  <c r="G9" i="4"/>
  <c r="G10" i="4"/>
  <c r="G7" i="4"/>
  <c r="G15" i="4" l="1"/>
  <c r="J12" i="4"/>
  <c r="L12" i="4" s="1"/>
  <c r="J8" i="4"/>
  <c r="L8" i="4" s="1"/>
  <c r="J9" i="4"/>
  <c r="L9" i="4" s="1"/>
  <c r="J10" i="4"/>
  <c r="L10" i="4" s="1"/>
  <c r="J17" i="4" l="1"/>
  <c r="J18" i="4"/>
  <c r="L18" i="4" s="1"/>
  <c r="J16" i="4"/>
  <c r="L16" i="4" s="1"/>
  <c r="J7" i="4"/>
  <c r="J15" i="4" s="1"/>
  <c r="L17" i="4" l="1"/>
  <c r="F19" i="4"/>
  <c r="G19" i="4"/>
  <c r="K15" i="4" l="1"/>
  <c r="L7" i="4"/>
  <c r="L15" i="4" l="1"/>
  <c r="K19" i="4" l="1"/>
  <c r="L19" i="4" l="1"/>
  <c r="J19" i="4"/>
</calcChain>
</file>

<file path=xl/sharedStrings.xml><?xml version="1.0" encoding="utf-8"?>
<sst xmlns="http://schemas.openxmlformats.org/spreadsheetml/2006/main" count="66" uniqueCount="33">
  <si>
    <t>№ п/п</t>
  </si>
  <si>
    <t>Наименование</t>
  </si>
  <si>
    <t>Масса Нетто; кг</t>
  </si>
  <si>
    <t>Масса Брутто; кг</t>
  </si>
  <si>
    <t>Место складирования</t>
  </si>
  <si>
    <t>Цена без НДС; руб.</t>
  </si>
  <si>
    <t>Сумма без НДС; руб.</t>
  </si>
  <si>
    <t>Сумма с НДС; руб.</t>
  </si>
  <si>
    <t>Таблица 3.1.1</t>
  </si>
  <si>
    <t>Тара/ Упаковка</t>
  </si>
  <si>
    <t>Характеристика (лом/отходы/ имущество)</t>
  </si>
  <si>
    <t>ЛЧМ</t>
  </si>
  <si>
    <t>ЛЦМ</t>
  </si>
  <si>
    <t>Итого:</t>
  </si>
  <si>
    <t>Приложение 3.1.1</t>
  </si>
  <si>
    <t>Лом черных металлов</t>
  </si>
  <si>
    <t>Самарская обл, Сергиевский р-н, п.Суходол, ул.Гарина-Михайловского 1А</t>
  </si>
  <si>
    <t>Самарская обл. Исаклинский район, с.Смольково, Смольковское месторождение</t>
  </si>
  <si>
    <t>Лом и отходы цветных металлов и сплавов кабель нефтепогружной Скрап М12 медный, в изоляции</t>
  </si>
  <si>
    <t>требует разделки</t>
  </si>
  <si>
    <t>без тары.</t>
  </si>
  <si>
    <t>Лом цветных металлов алюминий</t>
  </si>
  <si>
    <t>Лом цветных металлов и отходы</t>
  </si>
  <si>
    <t>-</t>
  </si>
  <si>
    <t>Номенклатура, объемы реализации, стоимости лома, отходов черных и цветных металлов, находящихся в собственности АО  "Самараинвестнефть", в 2026 году</t>
  </si>
  <si>
    <t>НДС (22%); руб.</t>
  </si>
  <si>
    <t>Самарская обл. Исаклинский район, около д.Два Ключа. УПН Шунгутская</t>
  </si>
  <si>
    <t>требуется разделка</t>
  </si>
  <si>
    <t>требуется частичная  разделка</t>
  </si>
  <si>
    <t>Лом черных металлов Стружка стальная вьюнообразная 16А</t>
  </si>
  <si>
    <t>Стружка стальная</t>
  </si>
  <si>
    <t>без тары</t>
  </si>
  <si>
    <t>Примечание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</si>
</sst>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2"/>
  <sheetViews>
    <sheetView tabSelected="1" view="pageBreakPreview" zoomScaleNormal="90" zoomScaleSheetLayoutView="100" workbookViewId="0">
      <selection activeCell="H8" sqref="H8"/>
    </sheetView>
  </sheetViews>
  <sheetFormatPr defaultColWidth="9.1796875" defaultRowHeight="13" x14ac:dyDescent="0.35"/>
  <cols>
    <col min="1" max="1" width="1.54296875" style="4" customWidth="1"/>
    <col min="2" max="2" width="5.81640625" style="4" bestFit="1" customWidth="1"/>
    <col min="3" max="3" width="42.26953125" style="4" customWidth="1"/>
    <col min="4" max="4" width="15.453125" style="4" customWidth="1"/>
    <col min="5" max="5" width="10" style="4" customWidth="1"/>
    <col min="6" max="6" width="14" style="4" customWidth="1"/>
    <col min="7" max="7" width="13.1796875" style="4" customWidth="1"/>
    <col min="8" max="10" width="15.54296875" style="4" customWidth="1"/>
    <col min="11" max="11" width="15.1796875" style="4" customWidth="1"/>
    <col min="12" max="12" width="14.54296875" style="4" customWidth="1"/>
    <col min="13" max="13" width="34.81640625" style="4" customWidth="1"/>
    <col min="14" max="14" width="22.1796875" style="4" customWidth="1"/>
    <col min="15" max="16384" width="9.1796875" style="4"/>
  </cols>
  <sheetData>
    <row r="1" spans="2:13" ht="16.5" x14ac:dyDescent="0.35">
      <c r="M1" s="21" t="s">
        <v>14</v>
      </c>
    </row>
    <row r="2" spans="2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 t="s">
        <v>8</v>
      </c>
    </row>
    <row r="3" spans="2:13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</row>
    <row r="4" spans="2:13" ht="14.5" x14ac:dyDescent="0.35">
      <c r="B4" s="20" t="s">
        <v>24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2:13" ht="39" x14ac:dyDescent="0.35">
      <c r="B6" s="3" t="s">
        <v>0</v>
      </c>
      <c r="C6" s="3" t="s">
        <v>1</v>
      </c>
      <c r="D6" s="3" t="s">
        <v>10</v>
      </c>
      <c r="E6" s="3" t="s">
        <v>9</v>
      </c>
      <c r="F6" s="3" t="s">
        <v>2</v>
      </c>
      <c r="G6" s="3" t="s">
        <v>3</v>
      </c>
      <c r="H6" s="3" t="s">
        <v>32</v>
      </c>
      <c r="I6" s="1" t="s">
        <v>5</v>
      </c>
      <c r="J6" s="1" t="s">
        <v>6</v>
      </c>
      <c r="K6" s="18" t="s">
        <v>25</v>
      </c>
      <c r="L6" s="1" t="s">
        <v>7</v>
      </c>
      <c r="M6" s="3" t="s">
        <v>4</v>
      </c>
    </row>
    <row r="7" spans="2:13" ht="48" customHeight="1" x14ac:dyDescent="0.35">
      <c r="B7" s="13">
        <v>1</v>
      </c>
      <c r="C7" s="13" t="s">
        <v>15</v>
      </c>
      <c r="D7" s="13" t="s">
        <v>11</v>
      </c>
      <c r="E7" s="2" t="s">
        <v>31</v>
      </c>
      <c r="F7" s="12">
        <v>10000</v>
      </c>
      <c r="G7" s="12">
        <f>F7</f>
        <v>10000</v>
      </c>
      <c r="H7" s="13" t="s">
        <v>27</v>
      </c>
      <c r="I7" s="12"/>
      <c r="J7" s="12">
        <f>I7*G7</f>
        <v>0</v>
      </c>
      <c r="K7" s="12">
        <v>0</v>
      </c>
      <c r="L7" s="14">
        <f>J7+K7</f>
        <v>0</v>
      </c>
      <c r="M7" s="16" t="s">
        <v>17</v>
      </c>
    </row>
    <row r="8" spans="2:13" ht="48" customHeight="1" x14ac:dyDescent="0.35">
      <c r="B8" s="13">
        <v>2</v>
      </c>
      <c r="C8" s="13" t="s">
        <v>15</v>
      </c>
      <c r="D8" s="13" t="s">
        <v>11</v>
      </c>
      <c r="E8" s="2" t="s">
        <v>31</v>
      </c>
      <c r="F8" s="12">
        <v>50525</v>
      </c>
      <c r="G8" s="12">
        <f t="shared" ref="G8:G9" si="0">F8</f>
        <v>50525</v>
      </c>
      <c r="H8" s="13" t="s">
        <v>27</v>
      </c>
      <c r="I8" s="12"/>
      <c r="J8" s="12">
        <f t="shared" ref="J8:J9" si="1">I8*G8</f>
        <v>0</v>
      </c>
      <c r="K8" s="12">
        <v>0</v>
      </c>
      <c r="L8" s="14">
        <f t="shared" ref="L8:L9" si="2">J8+K8</f>
        <v>0</v>
      </c>
      <c r="M8" s="16" t="s">
        <v>26</v>
      </c>
    </row>
    <row r="9" spans="2:13" ht="48" customHeight="1" x14ac:dyDescent="0.35">
      <c r="B9" s="13">
        <v>3</v>
      </c>
      <c r="C9" s="13" t="s">
        <v>15</v>
      </c>
      <c r="D9" s="13" t="s">
        <v>11</v>
      </c>
      <c r="E9" s="2" t="s">
        <v>31</v>
      </c>
      <c r="F9" s="12">
        <v>128378</v>
      </c>
      <c r="G9" s="12">
        <f t="shared" si="0"/>
        <v>128378</v>
      </c>
      <c r="H9" s="13" t="s">
        <v>28</v>
      </c>
      <c r="I9" s="12"/>
      <c r="J9" s="12">
        <f t="shared" si="1"/>
        <v>0</v>
      </c>
      <c r="K9" s="12">
        <v>0</v>
      </c>
      <c r="L9" s="14">
        <f t="shared" si="2"/>
        <v>0</v>
      </c>
      <c r="M9" s="16" t="s">
        <v>16</v>
      </c>
    </row>
    <row r="10" spans="2:13" ht="48" customHeight="1" x14ac:dyDescent="0.35">
      <c r="B10" s="13">
        <v>4</v>
      </c>
      <c r="C10" s="13" t="s">
        <v>29</v>
      </c>
      <c r="D10" s="13" t="s">
        <v>30</v>
      </c>
      <c r="E10" s="2" t="s">
        <v>31</v>
      </c>
      <c r="F10" s="12">
        <v>340</v>
      </c>
      <c r="G10" s="12">
        <f>F10</f>
        <v>340</v>
      </c>
      <c r="H10" s="13"/>
      <c r="I10" s="12"/>
      <c r="J10" s="12">
        <f>I10*G10</f>
        <v>0</v>
      </c>
      <c r="K10" s="12">
        <v>0</v>
      </c>
      <c r="L10" s="14">
        <f>J10+K10</f>
        <v>0</v>
      </c>
      <c r="M10" s="16" t="s">
        <v>16</v>
      </c>
    </row>
    <row r="11" spans="2:13" ht="48" customHeight="1" x14ac:dyDescent="0.35">
      <c r="B11" s="13">
        <v>5</v>
      </c>
      <c r="C11" s="13" t="s">
        <v>15</v>
      </c>
      <c r="D11" s="13" t="s">
        <v>11</v>
      </c>
      <c r="E11" s="2" t="s">
        <v>31</v>
      </c>
      <c r="F11" s="12">
        <v>927</v>
      </c>
      <c r="G11" s="12">
        <f>F11</f>
        <v>927</v>
      </c>
      <c r="H11" s="13"/>
      <c r="I11" s="12"/>
      <c r="J11" s="12">
        <f>I11*G11</f>
        <v>0</v>
      </c>
      <c r="K11" s="12">
        <v>0</v>
      </c>
      <c r="L11" s="14">
        <f>J11+K11</f>
        <v>0</v>
      </c>
      <c r="M11" s="16" t="s">
        <v>16</v>
      </c>
    </row>
    <row r="12" spans="2:13" ht="48" customHeight="1" x14ac:dyDescent="0.35">
      <c r="B12" s="13">
        <v>6</v>
      </c>
      <c r="C12" s="13" t="s">
        <v>15</v>
      </c>
      <c r="D12" s="13" t="s">
        <v>11</v>
      </c>
      <c r="E12" s="2" t="s">
        <v>31</v>
      </c>
      <c r="F12" s="12">
        <v>10</v>
      </c>
      <c r="G12" s="12">
        <f>F12</f>
        <v>10</v>
      </c>
      <c r="H12" s="13"/>
      <c r="I12" s="12"/>
      <c r="J12" s="12">
        <f>I12*G12</f>
        <v>0</v>
      </c>
      <c r="K12" s="12">
        <v>0</v>
      </c>
      <c r="L12" s="14">
        <f>J12+K12</f>
        <v>0</v>
      </c>
      <c r="M12" s="16" t="s">
        <v>16</v>
      </c>
    </row>
    <row r="13" spans="2:13" ht="48" customHeight="1" x14ac:dyDescent="0.35">
      <c r="B13" s="13">
        <v>7</v>
      </c>
      <c r="C13" s="13" t="s">
        <v>15</v>
      </c>
      <c r="D13" s="13" t="s">
        <v>11</v>
      </c>
      <c r="E13" s="2" t="s">
        <v>31</v>
      </c>
      <c r="F13" s="12">
        <v>1662</v>
      </c>
      <c r="G13" s="12">
        <f>F13</f>
        <v>1662</v>
      </c>
      <c r="H13" s="13"/>
      <c r="I13" s="12"/>
      <c r="J13" s="12">
        <f>I13*G13</f>
        <v>0</v>
      </c>
      <c r="K13" s="12">
        <v>0</v>
      </c>
      <c r="L13" s="14">
        <f>J13+K13</f>
        <v>0</v>
      </c>
      <c r="M13" s="16" t="s">
        <v>16</v>
      </c>
    </row>
    <row r="14" spans="2:13" ht="48" customHeight="1" x14ac:dyDescent="0.35">
      <c r="B14" s="13">
        <v>8</v>
      </c>
      <c r="C14" s="13" t="s">
        <v>15</v>
      </c>
      <c r="D14" s="13" t="s">
        <v>11</v>
      </c>
      <c r="E14" s="2" t="s">
        <v>31</v>
      </c>
      <c r="F14" s="12">
        <v>210</v>
      </c>
      <c r="G14" s="12">
        <f>F14</f>
        <v>210</v>
      </c>
      <c r="H14" s="13"/>
      <c r="I14" s="12"/>
      <c r="J14" s="12">
        <f>I14*G14</f>
        <v>0</v>
      </c>
      <c r="K14" s="12">
        <v>0</v>
      </c>
      <c r="L14" s="14">
        <f>J14+K14</f>
        <v>0</v>
      </c>
      <c r="M14" s="16" t="s">
        <v>16</v>
      </c>
    </row>
    <row r="15" spans="2:13" s="5" customFormat="1" ht="12.75" customHeight="1" x14ac:dyDescent="0.35">
      <c r="B15" s="6"/>
      <c r="C15" s="7" t="s">
        <v>13</v>
      </c>
      <c r="D15" s="6"/>
      <c r="E15" s="6"/>
      <c r="F15" s="8">
        <f>SUM(F7:F14)</f>
        <v>192052</v>
      </c>
      <c r="G15" s="8">
        <f>SUM(G7:G14)</f>
        <v>192052</v>
      </c>
      <c r="H15" s="6"/>
      <c r="I15" s="8"/>
      <c r="J15" s="8">
        <f>SUM(J7:J12)</f>
        <v>0</v>
      </c>
      <c r="K15" s="8">
        <f>SUM(K7:K10)</f>
        <v>0</v>
      </c>
      <c r="L15" s="8">
        <f>SUM(L7:L10)</f>
        <v>0</v>
      </c>
      <c r="M15" s="6"/>
    </row>
    <row r="16" spans="2:13" ht="48" customHeight="1" x14ac:dyDescent="0.35">
      <c r="B16" s="13">
        <v>5</v>
      </c>
      <c r="C16" s="13" t="s">
        <v>18</v>
      </c>
      <c r="D16" s="13" t="s">
        <v>12</v>
      </c>
      <c r="E16" s="12" t="s">
        <v>20</v>
      </c>
      <c r="F16" s="12" t="s">
        <v>23</v>
      </c>
      <c r="G16" s="17">
        <v>941</v>
      </c>
      <c r="H16" s="13" t="s">
        <v>19</v>
      </c>
      <c r="I16" s="12"/>
      <c r="J16" s="12">
        <f>I16*G16</f>
        <v>0</v>
      </c>
      <c r="K16" s="12">
        <v>0</v>
      </c>
      <c r="L16" s="14">
        <f>J16+K16</f>
        <v>0</v>
      </c>
      <c r="M16" s="16" t="s">
        <v>16</v>
      </c>
    </row>
    <row r="17" spans="2:13" ht="48" customHeight="1" x14ac:dyDescent="0.35">
      <c r="B17" s="13">
        <v>7</v>
      </c>
      <c r="C17" s="13" t="s">
        <v>21</v>
      </c>
      <c r="D17" s="13" t="s">
        <v>12</v>
      </c>
      <c r="E17" s="12" t="s">
        <v>20</v>
      </c>
      <c r="F17" s="17">
        <v>70</v>
      </c>
      <c r="G17" s="17">
        <v>70</v>
      </c>
      <c r="H17" s="13"/>
      <c r="I17" s="12"/>
      <c r="J17" s="12">
        <f t="shared" ref="J17:J18" si="3">I17*G17</f>
        <v>0</v>
      </c>
      <c r="K17" s="12">
        <v>0</v>
      </c>
      <c r="L17" s="14">
        <f t="shared" ref="L17:L18" si="4">J17+K17</f>
        <v>0</v>
      </c>
      <c r="M17" s="16" t="s">
        <v>16</v>
      </c>
    </row>
    <row r="18" spans="2:13" ht="48" customHeight="1" x14ac:dyDescent="0.35">
      <c r="B18" s="13">
        <v>8</v>
      </c>
      <c r="C18" s="13" t="s">
        <v>22</v>
      </c>
      <c r="D18" s="13" t="s">
        <v>12</v>
      </c>
      <c r="E18" s="12" t="s">
        <v>20</v>
      </c>
      <c r="F18" s="12">
        <v>157.88</v>
      </c>
      <c r="G18" s="12">
        <v>157.88</v>
      </c>
      <c r="H18" s="13"/>
      <c r="I18" s="12"/>
      <c r="J18" s="12">
        <f t="shared" si="3"/>
        <v>0</v>
      </c>
      <c r="K18" s="12">
        <v>0</v>
      </c>
      <c r="L18" s="14">
        <f t="shared" si="4"/>
        <v>0</v>
      </c>
      <c r="M18" s="16" t="s">
        <v>16</v>
      </c>
    </row>
    <row r="19" spans="2:13" s="5" customFormat="1" ht="12.75" customHeight="1" x14ac:dyDescent="0.35">
      <c r="B19" s="6"/>
      <c r="C19" s="7" t="s">
        <v>13</v>
      </c>
      <c r="D19" s="6"/>
      <c r="E19" s="6"/>
      <c r="F19" s="8">
        <f>SUM(F16:F17:F18)</f>
        <v>227.88</v>
      </c>
      <c r="G19" s="8">
        <f>SUM(G16:G17:G18)</f>
        <v>1168.8800000000001</v>
      </c>
      <c r="H19" s="6"/>
      <c r="I19" s="8"/>
      <c r="J19" s="8">
        <f>SUM(J16:J16)</f>
        <v>0</v>
      </c>
      <c r="K19" s="8">
        <f>SUM(K16:K16)</f>
        <v>0</v>
      </c>
      <c r="L19" s="15">
        <f>SUM(L16:L16)</f>
        <v>0</v>
      </c>
      <c r="M19" s="6"/>
    </row>
    <row r="22" spans="2:13" x14ac:dyDescent="0.35">
      <c r="G22" s="19"/>
    </row>
  </sheetData>
  <mergeCells count="1">
    <mergeCell ref="B4:M4"/>
  </mergeCells>
  <printOptions horizontalCentered="1"/>
  <pageMargins left="0.19685039370078741" right="0.19685039370078741" top="0.59055118110236227" bottom="0.35433070866141736" header="0.31496062992125984" footer="0.31496062992125984"/>
  <pageSetup paperSize="9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3.1.1</vt:lpstr>
      <vt:lpstr>'3.1.1'!Область_печати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2026-02-11T13:07:58Z</dcterms:modified>
</cp:coreProperties>
</file>